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at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eorgia"/>
      <b val="1"/>
      <sz val="18"/>
    </font>
    <font>
      <b val="1"/>
    </font>
    <font>
      <b val="1"/>
      <sz val="12"/>
    </font>
    <font>
      <i val="1"/>
      <color rgb="0071717A"/>
    </font>
  </fonts>
  <fills count="4">
    <fill>
      <patternFill/>
    </fill>
    <fill>
      <patternFill patternType="gray125"/>
    </fill>
    <fill>
      <patternFill patternType="solid">
        <fgColor rgb="00E7F4EE"/>
      </patternFill>
    </fill>
    <fill>
      <patternFill patternType="solid">
        <fgColor rgb="00F4F4F3"/>
      </patternFill>
    </fill>
  </fills>
  <borders count="2">
    <border>
      <left/>
      <right/>
      <top/>
      <bottom/>
      <diagonal/>
    </border>
    <border>
      <bottom style="thin">
        <color rgb="00D4D4D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2" fillId="3" borderId="0" pivotButton="0" quotePrefix="0" xfId="0"/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46" customWidth="1" min="2" max="2"/>
    <col width="12" customWidth="1" min="3" max="3"/>
    <col width="14" customWidth="1" min="4" max="4"/>
    <col width="13" customWidth="1" min="5" max="5"/>
    <col width="18" customWidth="1" min="6" max="6"/>
    <col width="60" customWidth="1" min="7" max="7"/>
  </cols>
  <sheetData>
    <row r="1">
      <c r="A1" s="1" t="inlineStr">
        <is>
          <t>Beat sheet</t>
        </is>
      </c>
    </row>
    <row r="2">
      <c r="A2" s="2" t="inlineStr">
        <is>
          <t>Title</t>
        </is>
      </c>
    </row>
    <row r="3">
      <c r="A3" s="2" t="inlineStr">
        <is>
          <t>Pages in your script</t>
        </is>
      </c>
      <c r="C3" s="3" t="n">
        <v>110</v>
      </c>
      <c r="D3" s="4" t="inlineStr">
        <is>
          <t>Type your length here. Every page below follows it.</t>
        </is>
      </c>
    </row>
    <row r="5">
      <c r="A5" s="5" t="inlineStr">
        <is>
          <t>Beat</t>
        </is>
      </c>
      <c r="B5" s="5" t="inlineStr">
        <is>
          <t>What it does</t>
        </is>
      </c>
      <c r="C5" s="5" t="inlineStr">
        <is>
          <t>Page at 110</t>
        </is>
      </c>
      <c r="D5" s="5" t="inlineStr">
        <is>
          <t>Starts on page</t>
        </is>
      </c>
      <c r="E5" s="5" t="inlineStr">
        <is>
          <t>Ends on page</t>
        </is>
      </c>
      <c r="F5" s="5" t="inlineStr">
        <is>
          <t>Share of the script</t>
        </is>
      </c>
      <c r="G5" s="5" t="inlineStr">
        <is>
          <t>What happens in your story</t>
        </is>
      </c>
    </row>
    <row r="6" ht="48" customHeight="1">
      <c r="A6" s="6" t="inlineStr">
        <is>
          <t>1. Opening Image</t>
        </is>
      </c>
      <c r="B6" s="7" t="inlineStr">
        <is>
          <t>Your hero and their world before anything changes. The last image will answer this one.</t>
        </is>
      </c>
      <c r="C6" s="7" t="inlineStr">
        <is>
          <t>1</t>
        </is>
      </c>
      <c r="D6" s="7">
        <f>MAX(1,MIN($C$3,ROUND(1/110*$C$3,0)))</f>
        <v/>
      </c>
      <c r="E6" s="7" t="n"/>
      <c r="F6" s="7">
        <f>TEXT(1/110,"0%")</f>
        <v/>
      </c>
      <c r="G6" s="7" t="n"/>
    </row>
    <row r="7" ht="48" customHeight="1">
      <c r="A7" s="6" t="inlineStr">
        <is>
          <t>2. Theme Stated</t>
        </is>
      </c>
      <c r="B7" s="7" t="inlineStr">
        <is>
          <t>Someone says what the story is about, often in passing, to a hero not ready to hear it.</t>
        </is>
      </c>
      <c r="C7" s="7" t="inlineStr">
        <is>
          <t>5</t>
        </is>
      </c>
      <c r="D7" s="7">
        <f>MAX(1,MIN($C$3,ROUND(5/110*$C$3,0)))</f>
        <v/>
      </c>
      <c r="E7" s="7" t="n"/>
      <c r="F7" s="7">
        <f>TEXT(5/110,"0%")</f>
        <v/>
      </c>
      <c r="G7" s="7" t="n"/>
    </row>
    <row r="8" ht="48" customHeight="1">
      <c r="A8" s="6" t="inlineStr">
        <is>
          <t>3. Set-Up</t>
        </is>
      </c>
      <c r="B8" s="7" t="inlineStr">
        <is>
          <t>The ordinary life, the people in it, and what is missing. Plant what you will need later.</t>
        </is>
      </c>
      <c r="C8" s="7" t="inlineStr">
        <is>
          <t>1 to 10</t>
        </is>
      </c>
      <c r="D8" s="7">
        <f>MAX(1,MIN($C$3,ROUND(1/110*$C$3,0)))</f>
        <v/>
      </c>
      <c r="E8" s="7">
        <f>MAX(1,MIN($C$3,ROUND(10/110*$C$3,0)))</f>
        <v/>
      </c>
      <c r="F8" s="7">
        <f>TEXT(1/110,"0%")&amp;" to "&amp;TEXT(10/110,"0%")</f>
        <v/>
      </c>
      <c r="G8" s="7" t="n"/>
    </row>
    <row r="9" ht="48" customHeight="1">
      <c r="A9" s="6" t="inlineStr">
        <is>
          <t>4. Catalyst</t>
        </is>
      </c>
      <c r="B9" s="7" t="inlineStr">
        <is>
          <t>The event that knocks that life off course.</t>
        </is>
      </c>
      <c r="C9" s="7" t="inlineStr">
        <is>
          <t>12</t>
        </is>
      </c>
      <c r="D9" s="7">
        <f>MAX(1,MIN($C$3,ROUND(12/110*$C$3,0)))</f>
        <v/>
      </c>
      <c r="E9" s="7" t="n"/>
      <c r="F9" s="7">
        <f>TEXT(12/110,"0%")</f>
        <v/>
      </c>
      <c r="G9" s="7" t="n"/>
    </row>
    <row r="10" ht="48" customHeight="1">
      <c r="A10" s="6" t="inlineStr">
        <is>
          <t>5. Debate</t>
        </is>
      </c>
      <c r="B10" s="7" t="inlineStr">
        <is>
          <t>The hero hesitates. The last chance to stay where they are.</t>
        </is>
      </c>
      <c r="C10" s="7" t="inlineStr">
        <is>
          <t>12 to 25</t>
        </is>
      </c>
      <c r="D10" s="7">
        <f>MAX(1,MIN($C$3,ROUND(12/110*$C$3,0)))</f>
        <v/>
      </c>
      <c r="E10" s="7">
        <f>MAX(1,MIN($C$3,ROUND(25/110*$C$3,0)))</f>
        <v/>
      </c>
      <c r="F10" s="7">
        <f>TEXT(12/110,"0%")&amp;" to "&amp;TEXT(25/110,"0%")</f>
        <v/>
      </c>
      <c r="G10" s="7" t="n"/>
    </row>
    <row r="11" ht="48" customHeight="1">
      <c r="A11" s="6" t="inlineStr">
        <is>
          <t>6. Break into Two</t>
        </is>
      </c>
      <c r="B11" s="7" t="inlineStr">
        <is>
          <t>The hero chooses to act and steps into the new world of the story.</t>
        </is>
      </c>
      <c r="C11" s="7" t="inlineStr">
        <is>
          <t>25</t>
        </is>
      </c>
      <c r="D11" s="7">
        <f>MAX(1,MIN($C$3,ROUND(25/110*$C$3,0)))</f>
        <v/>
      </c>
      <c r="E11" s="7" t="n"/>
      <c r="F11" s="7">
        <f>TEXT(25/110,"0%")</f>
        <v/>
      </c>
      <c r="G11" s="7" t="n"/>
    </row>
    <row r="12" ht="48" customHeight="1">
      <c r="A12" s="6" t="inlineStr">
        <is>
          <t>7. B Story</t>
        </is>
      </c>
      <c r="B12" s="7" t="inlineStr">
        <is>
          <t>A second storyline begins, often a relationship, carrying the theme.</t>
        </is>
      </c>
      <c r="C12" s="7" t="inlineStr">
        <is>
          <t>30</t>
        </is>
      </c>
      <c r="D12" s="7">
        <f>MAX(1,MIN($C$3,ROUND(30/110*$C$3,0)))</f>
        <v/>
      </c>
      <c r="E12" s="7" t="n"/>
      <c r="F12" s="7">
        <f>TEXT(30/110,"0%")</f>
        <v/>
      </c>
      <c r="G12" s="7" t="n"/>
    </row>
    <row r="13" ht="48" customHeight="1">
      <c r="A13" s="6" t="inlineStr">
        <is>
          <t>8. Fun and Games</t>
        </is>
      </c>
      <c r="B13" s="7" t="inlineStr">
        <is>
          <t>The promise of the premise: the scenes the trailer is cut from.</t>
        </is>
      </c>
      <c r="C13" s="7" t="inlineStr">
        <is>
          <t>30 to 55</t>
        </is>
      </c>
      <c r="D13" s="7">
        <f>MAX(1,MIN($C$3,ROUND(30/110*$C$3,0)))</f>
        <v/>
      </c>
      <c r="E13" s="7">
        <f>MAX(1,MIN($C$3,ROUND(55/110*$C$3,0)))</f>
        <v/>
      </c>
      <c r="F13" s="7">
        <f>TEXT(30/110,"0%")&amp;" to "&amp;TEXT(55/110,"0%")</f>
        <v/>
      </c>
      <c r="G13" s="7" t="n"/>
    </row>
    <row r="14" ht="48" customHeight="1">
      <c r="A14" s="6" t="inlineStr">
        <is>
          <t>9. Midpoint</t>
        </is>
      </c>
      <c r="B14" s="7" t="inlineStr">
        <is>
          <t>A false victory or a false defeat. The stakes rise; no going back.</t>
        </is>
      </c>
      <c r="C14" s="7" t="inlineStr">
        <is>
          <t>55</t>
        </is>
      </c>
      <c r="D14" s="7">
        <f>MAX(1,MIN($C$3,ROUND(55/110*$C$3,0)))</f>
        <v/>
      </c>
      <c r="E14" s="7" t="n"/>
      <c r="F14" s="7">
        <f>TEXT(55/110,"0%")</f>
        <v/>
      </c>
      <c r="G14" s="7" t="n"/>
    </row>
    <row r="15" ht="48" customHeight="1">
      <c r="A15" s="6" t="inlineStr">
        <is>
          <t>10. Bad Guys Close In</t>
        </is>
      </c>
      <c r="B15" s="7" t="inlineStr">
        <is>
          <t>Pressure from outside, doubt and old faults from within.</t>
        </is>
      </c>
      <c r="C15" s="7" t="inlineStr">
        <is>
          <t>55 to 75</t>
        </is>
      </c>
      <c r="D15" s="7">
        <f>MAX(1,MIN($C$3,ROUND(55/110*$C$3,0)))</f>
        <v/>
      </c>
      <c r="E15" s="7">
        <f>MAX(1,MIN($C$3,ROUND(75/110*$C$3,0)))</f>
        <v/>
      </c>
      <c r="F15" s="7">
        <f>TEXT(55/110,"0%")&amp;" to "&amp;TEXT(75/110,"0%")</f>
        <v/>
      </c>
      <c r="G15" s="7" t="n"/>
    </row>
    <row r="16" ht="48" customHeight="1">
      <c r="A16" s="6" t="inlineStr">
        <is>
          <t>11. All Is Lost</t>
        </is>
      </c>
      <c r="B16" s="7" t="inlineStr">
        <is>
          <t>The lowest point. Something dies, literally or not.</t>
        </is>
      </c>
      <c r="C16" s="7" t="inlineStr">
        <is>
          <t>75</t>
        </is>
      </c>
      <c r="D16" s="7">
        <f>MAX(1,MIN($C$3,ROUND(75/110*$C$3,0)))</f>
        <v/>
      </c>
      <c r="E16" s="7" t="n"/>
      <c r="F16" s="7">
        <f>TEXT(75/110,"0%")</f>
        <v/>
      </c>
      <c r="G16" s="7" t="n"/>
    </row>
    <row r="17" ht="48" customHeight="1">
      <c r="A17" s="6" t="inlineStr">
        <is>
          <t>12. Dark Night of the Soul</t>
        </is>
      </c>
      <c r="B17" s="7" t="inlineStr">
        <is>
          <t>The hero sits with the loss, until the start of an answer.</t>
        </is>
      </c>
      <c r="C17" s="7" t="inlineStr">
        <is>
          <t>75 to 85</t>
        </is>
      </c>
      <c r="D17" s="7">
        <f>MAX(1,MIN($C$3,ROUND(75/110*$C$3,0)))</f>
        <v/>
      </c>
      <c r="E17" s="7">
        <f>MAX(1,MIN($C$3,ROUND(85/110*$C$3,0)))</f>
        <v/>
      </c>
      <c r="F17" s="7">
        <f>TEXT(75/110,"0%")&amp;" to "&amp;TEXT(85/110,"0%")</f>
        <v/>
      </c>
      <c r="G17" s="7" t="n"/>
    </row>
    <row r="18" ht="48" customHeight="1">
      <c r="A18" s="6" t="inlineStr">
        <is>
          <t>13. Break into Three</t>
        </is>
      </c>
      <c r="B18" s="7" t="inlineStr">
        <is>
          <t>The answer arrives, often where the A and B stories meet.</t>
        </is>
      </c>
      <c r="C18" s="7" t="inlineStr">
        <is>
          <t>85</t>
        </is>
      </c>
      <c r="D18" s="7">
        <f>MAX(1,MIN($C$3,ROUND(85/110*$C$3,0)))</f>
        <v/>
      </c>
      <c r="E18" s="7" t="n"/>
      <c r="F18" s="7">
        <f>TEXT(85/110,"0%")</f>
        <v/>
      </c>
      <c r="G18" s="7" t="n"/>
    </row>
    <row r="19" ht="48" customHeight="1">
      <c r="A19" s="6" t="inlineStr">
        <is>
          <t>14. Finale</t>
        </is>
      </c>
      <c r="B19" s="7" t="inlineStr">
        <is>
          <t>The hero puts what they have learned to work.</t>
        </is>
      </c>
      <c r="C19" s="7" t="inlineStr">
        <is>
          <t>85 to 110</t>
        </is>
      </c>
      <c r="D19" s="7">
        <f>MAX(1,MIN($C$3,ROUND(85/110*$C$3,0)))</f>
        <v/>
      </c>
      <c r="E19" s="7">
        <f>MAX(1,MIN($C$3,ROUND(110/110*$C$3,0)))</f>
        <v/>
      </c>
      <c r="F19" s="7">
        <f>TEXT(85/110,"0%")&amp;" to "&amp;TEXT(110/110,"0%")</f>
        <v/>
      </c>
      <c r="G19" s="7" t="n"/>
    </row>
    <row r="20" ht="48" customHeight="1">
      <c r="A20" s="6" t="inlineStr">
        <is>
          <t>15. Final Image</t>
        </is>
      </c>
      <c r="B20" s="7" t="inlineStr">
        <is>
          <t>The opposite of the opening image: proof that someone changed.</t>
        </is>
      </c>
      <c r="C20" s="7" t="inlineStr">
        <is>
          <t>110</t>
        </is>
      </c>
      <c r="D20" s="7">
        <f>MAX(1,MIN($C$3,ROUND(110/110*$C$3,0)))</f>
        <v/>
      </c>
      <c r="E20" s="7" t="n"/>
      <c r="F20" s="7">
        <f>TEXT(110/110,"0%")</f>
        <v/>
      </c>
      <c r="G20" s="7" t="n"/>
    </row>
    <row r="22">
      <c r="A22" s="4" t="inlineStr">
        <is>
          <t>Beats and page targets from Blake Snyder's Save the Cat! (2005). The descriptions are Scriptopus's. The full guide: scriptopus.com/beat-sheet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Scriptopus</dc:creator>
  <dc:title xmlns:dc="http://purl.org/dc/elements/1.1/">Beat sheet</dc:title>
  <dcterms:created xmlns:dcterms="http://purl.org/dc/terms/" xmlns:xsi="http://www.w3.org/2001/XMLSchema-instance" xsi:type="dcterms:W3CDTF">2026-10-22T17:07:15Z</dcterms:created>
  <dcterms:modified xmlns:dcterms="http://purl.org/dc/terms/" xmlns:xsi="http://www.w3.org/2001/XMLSchema-instance" xsi:type="dcterms:W3CDTF">2026-10-22T17:07:15Z</dcterms:modified>
</cp:coreProperties>
</file>